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netob\Google Drive (ppgcc@uern.br)\Ano Base 2019\Seleção 2019.1\Colaboradores\Editais\"/>
    </mc:Choice>
  </mc:AlternateContent>
  <xr:revisionPtr revIDLastSave="0" documentId="13_ncr:1_{29BDB369-F510-45A6-BCDF-D0FDC8CF0279}" xr6:coauthVersionLast="41" xr6:coauthVersionMax="41" xr10:uidLastSave="{00000000-0000-0000-0000-000000000000}"/>
  <bookViews>
    <workbookView showSheetTabs="0" xWindow="-19320" yWindow="1725" windowWidth="19440" windowHeight="15000" xr2:uid="{00000000-000D-0000-FFFF-FFFF00000000}"/>
  </bookViews>
  <sheets>
    <sheet name="Seleção - Colaboradores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J41" i="3"/>
  <c r="J40" i="3"/>
  <c r="J33" i="3"/>
  <c r="J32" i="3"/>
  <c r="J34" i="3"/>
  <c r="J35" i="3"/>
  <c r="J36" i="3"/>
  <c r="J37" i="3"/>
  <c r="J31" i="3"/>
  <c r="J28" i="3"/>
  <c r="J27" i="3"/>
  <c r="J26" i="3"/>
  <c r="K22" i="3"/>
  <c r="K23" i="3"/>
  <c r="K21" i="3"/>
  <c r="J19" i="3"/>
  <c r="J20" i="3"/>
  <c r="J18" i="3"/>
  <c r="J17" i="3"/>
  <c r="K16" i="3"/>
  <c r="K15" i="3"/>
  <c r="K14" i="3"/>
  <c r="J12" i="3"/>
  <c r="J13" i="3"/>
  <c r="J11" i="3"/>
  <c r="J10" i="3"/>
  <c r="J7" i="3"/>
  <c r="J48" i="3" l="1"/>
  <c r="J47" i="3"/>
  <c r="J46" i="3"/>
  <c r="J44" i="3"/>
  <c r="J21" i="3"/>
  <c r="J14" i="3"/>
  <c r="J45" i="3" l="1"/>
  <c r="J49" i="3" s="1"/>
</calcChain>
</file>

<file path=xl/sharedStrings.xml><?xml version="1.0" encoding="utf-8"?>
<sst xmlns="http://schemas.openxmlformats.org/spreadsheetml/2006/main" count="64" uniqueCount="41">
  <si>
    <t>Inserção em projeto de pesquisa financiado como coordenador(a).</t>
  </si>
  <si>
    <t>Carta Patente.</t>
  </si>
  <si>
    <t>Registro de software ou depósito de patente.</t>
  </si>
  <si>
    <t>PONTUAÇÃO</t>
  </si>
  <si>
    <t>Publicação de artigos em revistas Qualis B1.</t>
  </si>
  <si>
    <t>Publicação de artigos em revistas Qualis B2.</t>
  </si>
  <si>
    <t>Publicação de artigos em revistas Qualis A1.</t>
  </si>
  <si>
    <t>Publicação de artigos em revistas Qualis A2.</t>
  </si>
  <si>
    <t>Publicação de livro, com ISBN e Conselho Editorial.</t>
  </si>
  <si>
    <t>Publicação de capítulo em coletânea com ISBN.</t>
  </si>
  <si>
    <t>Publicação de livro, enquanto coordenador ou organizador, com ISBN.</t>
  </si>
  <si>
    <t>Orientação de monografia de Cursos de Graduação.</t>
  </si>
  <si>
    <t>Orientação de Projeto de IC com bolsa.</t>
  </si>
  <si>
    <t>Orientação de Dissertação de Mestrado ou Tese de Doutorado em Programas recomendados pela CAPES (concluída ou em andamento).</t>
  </si>
  <si>
    <t>Participação em Banca de avaliação de Tese de Doutorado.</t>
  </si>
  <si>
    <t>Participação em Banca de avaliação de Dissertação de Mestrado.</t>
  </si>
  <si>
    <t>Disciplinas ministradas individualmente no programa.</t>
  </si>
  <si>
    <t>Disciplinas ministradas compartilhada no programa.</t>
  </si>
  <si>
    <t>Publicação de artigos em revistas Qualis B3.</t>
  </si>
  <si>
    <t>Publicação de artigos em revistas Qualis B4.</t>
  </si>
  <si>
    <t>Publicação de artigos em revistas Qualis B5.</t>
  </si>
  <si>
    <t>Publicação de artigos em conferências Qualis A1.</t>
  </si>
  <si>
    <t>Publicação de artigos em conferências Qualis A2.</t>
  </si>
  <si>
    <t>Publicação de artigos em conferências Qualis B1.</t>
  </si>
  <si>
    <t>Publicação de artigos em conferências Qualis B2.</t>
  </si>
  <si>
    <t>Publicação de artigos em conferências Qualis B3.</t>
  </si>
  <si>
    <t>Publicação de artigos em conferências Qualis B4.</t>
  </si>
  <si>
    <t>Publicação de artigos em conferências Qualis B5.</t>
  </si>
  <si>
    <t>SELEÇÃO COLABORADORES - 2019.1</t>
  </si>
  <si>
    <t>ITEM</t>
  </si>
  <si>
    <t>QTD</t>
  </si>
  <si>
    <t>VALOR</t>
  </si>
  <si>
    <t>PROJETOS DE PESQUISA</t>
  </si>
  <si>
    <t>Inserção em projeto de pesquisa financiado como membro da equipe</t>
  </si>
  <si>
    <t>PUBLICAÇÕES DE ARTIGOS</t>
  </si>
  <si>
    <t>PUBLICAÇÕES DE LIVROS</t>
  </si>
  <si>
    <t>ORIENTAÇÕES, BANCAS E DISCIPLINAS</t>
  </si>
  <si>
    <t>PRODUTOS</t>
  </si>
  <si>
    <t>GRUPO</t>
  </si>
  <si>
    <t>PRONTUAÇÃO FINAL</t>
  </si>
  <si>
    <t>Ano referência 2016-2919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</si>
</sst>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theme="1"/>
      </left>
      <right style="thin">
        <color indexed="64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6" xfId="0" applyNumberFormat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2" fontId="0" fillId="0" borderId="17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3" borderId="23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8332-4543-4062-B37C-F5A4BCF34051}">
  <dimension ref="A1:L79"/>
  <sheetViews>
    <sheetView showGridLines="0" tabSelected="1" zoomScaleNormal="100" workbookViewId="0">
      <selection activeCell="K20" sqref="K20"/>
    </sheetView>
  </sheetViews>
  <sheetFormatPr defaultRowHeight="15" x14ac:dyDescent="0.25"/>
  <cols>
    <col min="1" max="9" width="9.140625" style="1"/>
    <col min="10" max="10" width="12.42578125" style="1" bestFit="1" customWidth="1"/>
    <col min="11" max="16384" width="9.140625" style="1"/>
  </cols>
  <sheetData>
    <row r="1" spans="1:12" ht="15" customHeight="1" x14ac:dyDescent="0.25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8"/>
      <c r="K1" s="2"/>
      <c r="L1" s="2"/>
    </row>
    <row r="2" spans="1:12" ht="15" customHeight="1" x14ac:dyDescent="0.25">
      <c r="A2" s="59"/>
      <c r="B2" s="60"/>
      <c r="C2" s="60"/>
      <c r="D2" s="60"/>
      <c r="E2" s="60"/>
      <c r="F2" s="60"/>
      <c r="G2" s="60"/>
      <c r="H2" s="60"/>
      <c r="I2" s="60"/>
      <c r="J2" s="61"/>
      <c r="K2" s="2"/>
      <c r="L2" s="2"/>
    </row>
    <row r="3" spans="1:12" ht="27" thickBot="1" x14ac:dyDescent="0.3">
      <c r="A3" s="62" t="s">
        <v>40</v>
      </c>
      <c r="B3" s="63"/>
      <c r="C3" s="63"/>
      <c r="D3" s="63"/>
      <c r="E3" s="63"/>
      <c r="F3" s="63"/>
      <c r="G3" s="63"/>
      <c r="H3" s="63"/>
      <c r="I3" s="63"/>
      <c r="J3" s="64"/>
      <c r="K3" s="2"/>
      <c r="L3" s="2"/>
    </row>
    <row r="4" spans="1:12" x14ac:dyDescent="0.25">
      <c r="A4" s="33" t="s">
        <v>32</v>
      </c>
      <c r="B4" s="34"/>
      <c r="C4" s="34"/>
      <c r="D4" s="34"/>
      <c r="E4" s="34"/>
      <c r="F4" s="34"/>
      <c r="G4" s="34"/>
      <c r="H4" s="34"/>
      <c r="I4" s="34"/>
      <c r="J4" s="35"/>
    </row>
    <row r="5" spans="1:12" ht="15.75" thickBot="1" x14ac:dyDescent="0.3">
      <c r="A5" s="42" t="s">
        <v>29</v>
      </c>
      <c r="B5" s="43"/>
      <c r="C5" s="43"/>
      <c r="D5" s="43"/>
      <c r="E5" s="43"/>
      <c r="F5" s="43"/>
      <c r="G5" s="43"/>
      <c r="H5" s="16" t="s">
        <v>30</v>
      </c>
      <c r="I5" s="16" t="s">
        <v>31</v>
      </c>
      <c r="J5" s="17" t="s">
        <v>3</v>
      </c>
    </row>
    <row r="6" spans="1:12" x14ac:dyDescent="0.25">
      <c r="A6" s="48" t="s">
        <v>0</v>
      </c>
      <c r="B6" s="49"/>
      <c r="C6" s="49"/>
      <c r="D6" s="49"/>
      <c r="E6" s="49"/>
      <c r="F6" s="49"/>
      <c r="G6" s="49"/>
      <c r="H6" s="3"/>
      <c r="I6" s="18">
        <v>1</v>
      </c>
      <c r="J6" s="8">
        <f>IF(((I6*H6)&gt;2),2,I6*H6)</f>
        <v>0</v>
      </c>
    </row>
    <row r="7" spans="1:12" ht="15.75" thickBot="1" x14ac:dyDescent="0.3">
      <c r="A7" s="54" t="s">
        <v>33</v>
      </c>
      <c r="B7" s="55"/>
      <c r="C7" s="55"/>
      <c r="D7" s="55"/>
      <c r="E7" s="55"/>
      <c r="F7" s="55"/>
      <c r="G7" s="55"/>
      <c r="H7" s="4"/>
      <c r="I7" s="12">
        <v>0.3</v>
      </c>
      <c r="J7" s="8">
        <f>IF(((I7*H7)&gt;0.9),0.9,I7*H7)</f>
        <v>0</v>
      </c>
    </row>
    <row r="8" spans="1:12" x14ac:dyDescent="0.25">
      <c r="A8" s="33" t="s">
        <v>34</v>
      </c>
      <c r="B8" s="34"/>
      <c r="C8" s="34"/>
      <c r="D8" s="34"/>
      <c r="E8" s="34"/>
      <c r="F8" s="34"/>
      <c r="G8" s="34"/>
      <c r="H8" s="34"/>
      <c r="I8" s="34"/>
      <c r="J8" s="35"/>
    </row>
    <row r="9" spans="1:12" ht="15.75" thickBot="1" x14ac:dyDescent="0.3">
      <c r="A9" s="42" t="s">
        <v>29</v>
      </c>
      <c r="B9" s="43"/>
      <c r="C9" s="43"/>
      <c r="D9" s="43"/>
      <c r="E9" s="43"/>
      <c r="F9" s="43"/>
      <c r="G9" s="43"/>
      <c r="H9" s="16" t="s">
        <v>30</v>
      </c>
      <c r="I9" s="16" t="s">
        <v>31</v>
      </c>
      <c r="J9" s="17" t="s">
        <v>3</v>
      </c>
    </row>
    <row r="10" spans="1:12" x14ac:dyDescent="0.25">
      <c r="A10" s="48" t="s">
        <v>6</v>
      </c>
      <c r="B10" s="49"/>
      <c r="C10" s="49"/>
      <c r="D10" s="49"/>
      <c r="E10" s="49"/>
      <c r="F10" s="49"/>
      <c r="G10" s="49"/>
      <c r="H10" s="3"/>
      <c r="I10" s="18">
        <v>1.7</v>
      </c>
      <c r="J10" s="8">
        <f>I10*H10</f>
        <v>0</v>
      </c>
    </row>
    <row r="11" spans="1:12" x14ac:dyDescent="0.25">
      <c r="A11" s="50" t="s">
        <v>7</v>
      </c>
      <c r="B11" s="51"/>
      <c r="C11" s="51"/>
      <c r="D11" s="51"/>
      <c r="E11" s="51"/>
      <c r="F11" s="51"/>
      <c r="G11" s="51"/>
      <c r="H11" s="5"/>
      <c r="I11" s="11">
        <v>1.3</v>
      </c>
      <c r="J11" s="8">
        <f>I11*H11</f>
        <v>0</v>
      </c>
    </row>
    <row r="12" spans="1:12" x14ac:dyDescent="0.25">
      <c r="A12" s="50" t="s">
        <v>4</v>
      </c>
      <c r="B12" s="51"/>
      <c r="C12" s="51"/>
      <c r="D12" s="51"/>
      <c r="E12" s="51"/>
      <c r="F12" s="51"/>
      <c r="G12" s="51"/>
      <c r="H12" s="5"/>
      <c r="I12" s="11">
        <v>1</v>
      </c>
      <c r="J12" s="8">
        <f t="shared" ref="J12:J13" si="0">I12*H12</f>
        <v>0</v>
      </c>
    </row>
    <row r="13" spans="1:12" x14ac:dyDescent="0.25">
      <c r="A13" s="50" t="s">
        <v>5</v>
      </c>
      <c r="B13" s="51"/>
      <c r="C13" s="51"/>
      <c r="D13" s="51"/>
      <c r="E13" s="51"/>
      <c r="F13" s="51"/>
      <c r="G13" s="51"/>
      <c r="H13" s="5"/>
      <c r="I13" s="11">
        <v>0.55000000000000004</v>
      </c>
      <c r="J13" s="8">
        <f t="shared" si="0"/>
        <v>0</v>
      </c>
    </row>
    <row r="14" spans="1:12" x14ac:dyDescent="0.25">
      <c r="A14" s="50" t="s">
        <v>18</v>
      </c>
      <c r="B14" s="51"/>
      <c r="C14" s="51"/>
      <c r="D14" s="51"/>
      <c r="E14" s="51"/>
      <c r="F14" s="51"/>
      <c r="G14" s="51"/>
      <c r="H14" s="5"/>
      <c r="I14" s="11">
        <v>0.4</v>
      </c>
      <c r="J14" s="25">
        <f>IF(K14+K15+K16&gt;1,1,K14+K15+K16)</f>
        <v>0</v>
      </c>
      <c r="K14" s="14">
        <f>I14*H14</f>
        <v>0</v>
      </c>
    </row>
    <row r="15" spans="1:12" x14ac:dyDescent="0.25">
      <c r="A15" s="50" t="s">
        <v>19</v>
      </c>
      <c r="B15" s="51"/>
      <c r="C15" s="51"/>
      <c r="D15" s="51"/>
      <c r="E15" s="51"/>
      <c r="F15" s="51"/>
      <c r="G15" s="51"/>
      <c r="H15" s="5"/>
      <c r="I15" s="11">
        <v>0.25</v>
      </c>
      <c r="J15" s="26"/>
      <c r="K15" s="14">
        <f>I15*H15</f>
        <v>0</v>
      </c>
    </row>
    <row r="16" spans="1:12" x14ac:dyDescent="0.25">
      <c r="A16" s="50" t="s">
        <v>20</v>
      </c>
      <c r="B16" s="51"/>
      <c r="C16" s="51"/>
      <c r="D16" s="51"/>
      <c r="E16" s="51"/>
      <c r="F16" s="51"/>
      <c r="G16" s="51"/>
      <c r="H16" s="5"/>
      <c r="I16" s="11">
        <v>0.1</v>
      </c>
      <c r="J16" s="27"/>
      <c r="K16" s="14">
        <f>I16*H16</f>
        <v>0</v>
      </c>
    </row>
    <row r="17" spans="1:11" x14ac:dyDescent="0.25">
      <c r="A17" s="50" t="s">
        <v>21</v>
      </c>
      <c r="B17" s="51"/>
      <c r="C17" s="51"/>
      <c r="D17" s="51"/>
      <c r="E17" s="51"/>
      <c r="F17" s="51"/>
      <c r="G17" s="51"/>
      <c r="H17" s="5"/>
      <c r="I17" s="11">
        <v>1.5</v>
      </c>
      <c r="J17" s="10">
        <f>I17*H17</f>
        <v>0</v>
      </c>
    </row>
    <row r="18" spans="1:11" x14ac:dyDescent="0.25">
      <c r="A18" s="50" t="s">
        <v>22</v>
      </c>
      <c r="B18" s="51"/>
      <c r="C18" s="51"/>
      <c r="D18" s="51"/>
      <c r="E18" s="51"/>
      <c r="F18" s="51"/>
      <c r="G18" s="51"/>
      <c r="H18" s="5"/>
      <c r="I18" s="11">
        <v>1.2</v>
      </c>
      <c r="J18" s="10">
        <f>I18*H18</f>
        <v>0</v>
      </c>
    </row>
    <row r="19" spans="1:11" x14ac:dyDescent="0.25">
      <c r="A19" s="50" t="s">
        <v>23</v>
      </c>
      <c r="B19" s="51"/>
      <c r="C19" s="51"/>
      <c r="D19" s="51"/>
      <c r="E19" s="51"/>
      <c r="F19" s="51"/>
      <c r="G19" s="51"/>
      <c r="H19" s="5"/>
      <c r="I19" s="11">
        <v>1</v>
      </c>
      <c r="J19" s="10">
        <f t="shared" ref="J19:J20" si="1">I19*H19</f>
        <v>0</v>
      </c>
    </row>
    <row r="20" spans="1:11" x14ac:dyDescent="0.25">
      <c r="A20" s="50" t="s">
        <v>24</v>
      </c>
      <c r="B20" s="51"/>
      <c r="C20" s="51"/>
      <c r="D20" s="51"/>
      <c r="E20" s="51"/>
      <c r="F20" s="51"/>
      <c r="G20" s="51"/>
      <c r="H20" s="5"/>
      <c r="I20" s="11">
        <v>0.55000000000000004</v>
      </c>
      <c r="J20" s="10">
        <f t="shared" si="1"/>
        <v>0</v>
      </c>
    </row>
    <row r="21" spans="1:11" x14ac:dyDescent="0.25">
      <c r="A21" s="50" t="s">
        <v>25</v>
      </c>
      <c r="B21" s="51"/>
      <c r="C21" s="51"/>
      <c r="D21" s="51"/>
      <c r="E21" s="51"/>
      <c r="F21" s="51"/>
      <c r="G21" s="51"/>
      <c r="H21" s="5"/>
      <c r="I21" s="11">
        <v>0.4</v>
      </c>
      <c r="J21" s="25">
        <f>IF(K21+K22+K23&gt;1,1,K21+K22+K23)</f>
        <v>0</v>
      </c>
      <c r="K21" s="14">
        <f>I21*H21</f>
        <v>0</v>
      </c>
    </row>
    <row r="22" spans="1:11" x14ac:dyDescent="0.25">
      <c r="A22" s="50" t="s">
        <v>26</v>
      </c>
      <c r="B22" s="51"/>
      <c r="C22" s="51"/>
      <c r="D22" s="51"/>
      <c r="E22" s="51"/>
      <c r="F22" s="51"/>
      <c r="G22" s="51"/>
      <c r="H22" s="5"/>
      <c r="I22" s="11">
        <v>0.25</v>
      </c>
      <c r="J22" s="26"/>
      <c r="K22" s="14">
        <f t="shared" ref="K22:K23" si="2">I22*H22</f>
        <v>0</v>
      </c>
    </row>
    <row r="23" spans="1:11" ht="15.75" thickBot="1" x14ac:dyDescent="0.3">
      <c r="A23" s="54" t="s">
        <v>27</v>
      </c>
      <c r="B23" s="55"/>
      <c r="C23" s="55"/>
      <c r="D23" s="55"/>
      <c r="E23" s="55"/>
      <c r="F23" s="55"/>
      <c r="G23" s="55"/>
      <c r="H23" s="4"/>
      <c r="I23" s="12">
        <v>0.1</v>
      </c>
      <c r="J23" s="28"/>
      <c r="K23" s="14">
        <f t="shared" si="2"/>
        <v>0</v>
      </c>
    </row>
    <row r="24" spans="1:11" x14ac:dyDescent="0.25">
      <c r="A24" s="33" t="s">
        <v>35</v>
      </c>
      <c r="B24" s="34"/>
      <c r="C24" s="34"/>
      <c r="D24" s="34"/>
      <c r="E24" s="34"/>
      <c r="F24" s="34"/>
      <c r="G24" s="34"/>
      <c r="H24" s="34"/>
      <c r="I24" s="34"/>
      <c r="J24" s="35"/>
      <c r="K24" s="15"/>
    </row>
    <row r="25" spans="1:11" ht="15.75" thickBot="1" x14ac:dyDescent="0.3">
      <c r="A25" s="42" t="s">
        <v>29</v>
      </c>
      <c r="B25" s="43"/>
      <c r="C25" s="43"/>
      <c r="D25" s="43"/>
      <c r="E25" s="43"/>
      <c r="F25" s="43"/>
      <c r="G25" s="43"/>
      <c r="H25" s="16" t="s">
        <v>30</v>
      </c>
      <c r="I25" s="16" t="s">
        <v>31</v>
      </c>
      <c r="J25" s="17" t="s">
        <v>3</v>
      </c>
    </row>
    <row r="26" spans="1:11" x14ac:dyDescent="0.25">
      <c r="A26" s="48" t="s">
        <v>8</v>
      </c>
      <c r="B26" s="49"/>
      <c r="C26" s="49"/>
      <c r="D26" s="49"/>
      <c r="E26" s="49"/>
      <c r="F26" s="49"/>
      <c r="G26" s="49"/>
      <c r="H26" s="3"/>
      <c r="I26" s="18">
        <v>0.7</v>
      </c>
      <c r="J26" s="8">
        <f>IF((I26*H26)&gt;1.4,1.4,I26*H26)</f>
        <v>0</v>
      </c>
    </row>
    <row r="27" spans="1:11" x14ac:dyDescent="0.25">
      <c r="A27" s="50" t="s">
        <v>9</v>
      </c>
      <c r="B27" s="51"/>
      <c r="C27" s="51"/>
      <c r="D27" s="51"/>
      <c r="E27" s="51"/>
      <c r="F27" s="51"/>
      <c r="G27" s="51"/>
      <c r="H27" s="5"/>
      <c r="I27" s="11">
        <v>0.3</v>
      </c>
      <c r="J27" s="8">
        <f>IF((I27*H27)&gt;0.9,0.9,I27*H27)</f>
        <v>0</v>
      </c>
    </row>
    <row r="28" spans="1:11" ht="15.75" thickBot="1" x14ac:dyDescent="0.3">
      <c r="A28" s="54" t="s">
        <v>10</v>
      </c>
      <c r="B28" s="55"/>
      <c r="C28" s="55"/>
      <c r="D28" s="55"/>
      <c r="E28" s="55"/>
      <c r="F28" s="55"/>
      <c r="G28" s="55"/>
      <c r="H28" s="4"/>
      <c r="I28" s="12">
        <v>0.3</v>
      </c>
      <c r="J28" s="8">
        <f>IF((I28*H28)&gt;0.9,0.9,I28*H28)</f>
        <v>0</v>
      </c>
    </row>
    <row r="29" spans="1:11" x14ac:dyDescent="0.25">
      <c r="A29" s="33" t="s">
        <v>36</v>
      </c>
      <c r="B29" s="34"/>
      <c r="C29" s="34"/>
      <c r="D29" s="34"/>
      <c r="E29" s="34"/>
      <c r="F29" s="34"/>
      <c r="G29" s="34"/>
      <c r="H29" s="34"/>
      <c r="I29" s="34"/>
      <c r="J29" s="35"/>
    </row>
    <row r="30" spans="1:11" ht="15.75" thickBot="1" x14ac:dyDescent="0.3">
      <c r="A30" s="42" t="s">
        <v>29</v>
      </c>
      <c r="B30" s="43"/>
      <c r="C30" s="43"/>
      <c r="D30" s="43"/>
      <c r="E30" s="43"/>
      <c r="F30" s="43"/>
      <c r="G30" s="43"/>
      <c r="H30" s="16" t="s">
        <v>30</v>
      </c>
      <c r="I30" s="16" t="s">
        <v>31</v>
      </c>
      <c r="J30" s="17" t="s">
        <v>3</v>
      </c>
    </row>
    <row r="31" spans="1:11" x14ac:dyDescent="0.25">
      <c r="A31" s="48" t="s">
        <v>11</v>
      </c>
      <c r="B31" s="49"/>
      <c r="C31" s="49"/>
      <c r="D31" s="49"/>
      <c r="E31" s="49"/>
      <c r="F31" s="49"/>
      <c r="G31" s="49"/>
      <c r="H31" s="3"/>
      <c r="I31" s="18">
        <v>0.2</v>
      </c>
      <c r="J31" s="8">
        <f>IF((I31*H31)&gt;1,1,I31*H31)</f>
        <v>0</v>
      </c>
    </row>
    <row r="32" spans="1:11" x14ac:dyDescent="0.25">
      <c r="A32" s="50" t="s">
        <v>12</v>
      </c>
      <c r="B32" s="51"/>
      <c r="C32" s="51"/>
      <c r="D32" s="51"/>
      <c r="E32" s="51"/>
      <c r="F32" s="51"/>
      <c r="G32" s="51"/>
      <c r="H32" s="5"/>
      <c r="I32" s="11">
        <v>0.3</v>
      </c>
      <c r="J32" s="8">
        <f>IF((I32*H32)&gt;0.9,0.9,I32*H32)</f>
        <v>0</v>
      </c>
    </row>
    <row r="33" spans="1:10" ht="33.75" customHeight="1" x14ac:dyDescent="0.25">
      <c r="A33" s="52" t="s">
        <v>13</v>
      </c>
      <c r="B33" s="53"/>
      <c r="C33" s="53"/>
      <c r="D33" s="53"/>
      <c r="E33" s="53"/>
      <c r="F33" s="53"/>
      <c r="G33" s="53"/>
      <c r="H33" s="5"/>
      <c r="I33" s="19">
        <v>0.5</v>
      </c>
      <c r="J33" s="9">
        <f>IF((I33*H33)&gt;2,2,I33*H33)</f>
        <v>0</v>
      </c>
    </row>
    <row r="34" spans="1:10" x14ac:dyDescent="0.25">
      <c r="A34" s="38" t="s">
        <v>14</v>
      </c>
      <c r="B34" s="39"/>
      <c r="C34" s="39"/>
      <c r="D34" s="39"/>
      <c r="E34" s="39"/>
      <c r="F34" s="39"/>
      <c r="G34" s="39"/>
      <c r="H34" s="5"/>
      <c r="I34" s="11">
        <v>0.2</v>
      </c>
      <c r="J34" s="8">
        <f t="shared" ref="J34:J37" si="3">IF((I34*H34)&gt;1,1,I34*H34)</f>
        <v>0</v>
      </c>
    </row>
    <row r="35" spans="1:10" x14ac:dyDescent="0.25">
      <c r="A35" s="38" t="s">
        <v>15</v>
      </c>
      <c r="B35" s="39"/>
      <c r="C35" s="39"/>
      <c r="D35" s="39"/>
      <c r="E35" s="39"/>
      <c r="F35" s="39"/>
      <c r="G35" s="39"/>
      <c r="H35" s="5"/>
      <c r="I35" s="11">
        <v>0.1</v>
      </c>
      <c r="J35" s="8">
        <f t="shared" si="3"/>
        <v>0</v>
      </c>
    </row>
    <row r="36" spans="1:10" x14ac:dyDescent="0.25">
      <c r="A36" s="38" t="s">
        <v>16</v>
      </c>
      <c r="B36" s="39"/>
      <c r="C36" s="39"/>
      <c r="D36" s="39"/>
      <c r="E36" s="39"/>
      <c r="F36" s="39"/>
      <c r="G36" s="39"/>
      <c r="H36" s="5"/>
      <c r="I36" s="11">
        <v>0.2</v>
      </c>
      <c r="J36" s="8">
        <f t="shared" si="3"/>
        <v>0</v>
      </c>
    </row>
    <row r="37" spans="1:10" ht="15.75" thickBot="1" x14ac:dyDescent="0.3">
      <c r="A37" s="40" t="s">
        <v>17</v>
      </c>
      <c r="B37" s="41"/>
      <c r="C37" s="41"/>
      <c r="D37" s="41"/>
      <c r="E37" s="41"/>
      <c r="F37" s="41"/>
      <c r="G37" s="41"/>
      <c r="H37" s="4"/>
      <c r="I37" s="12">
        <v>0.1</v>
      </c>
      <c r="J37" s="8">
        <f t="shared" si="3"/>
        <v>0</v>
      </c>
    </row>
    <row r="38" spans="1:10" x14ac:dyDescent="0.25">
      <c r="A38" s="33" t="s">
        <v>37</v>
      </c>
      <c r="B38" s="34"/>
      <c r="C38" s="34"/>
      <c r="D38" s="34"/>
      <c r="E38" s="34"/>
      <c r="F38" s="34"/>
      <c r="G38" s="34"/>
      <c r="H38" s="34"/>
      <c r="I38" s="34"/>
      <c r="J38" s="35"/>
    </row>
    <row r="39" spans="1:10" ht="15.75" thickBot="1" x14ac:dyDescent="0.3">
      <c r="A39" s="42" t="s">
        <v>29</v>
      </c>
      <c r="B39" s="43"/>
      <c r="C39" s="43"/>
      <c r="D39" s="43"/>
      <c r="E39" s="43"/>
      <c r="F39" s="43"/>
      <c r="G39" s="43"/>
      <c r="H39" s="16" t="s">
        <v>30</v>
      </c>
      <c r="I39" s="16" t="s">
        <v>31</v>
      </c>
      <c r="J39" s="17" t="s">
        <v>3</v>
      </c>
    </row>
    <row r="40" spans="1:10" x14ac:dyDescent="0.25">
      <c r="A40" s="44" t="s">
        <v>1</v>
      </c>
      <c r="B40" s="45"/>
      <c r="C40" s="45"/>
      <c r="D40" s="45"/>
      <c r="E40" s="45"/>
      <c r="F40" s="45"/>
      <c r="G40" s="45"/>
      <c r="H40" s="3"/>
      <c r="I40" s="18">
        <v>1.2</v>
      </c>
      <c r="J40" s="8">
        <f>IF((I40*H40)&gt;2.4,2.4,I40*H40)</f>
        <v>0</v>
      </c>
    </row>
    <row r="41" spans="1:10" ht="15.75" thickBot="1" x14ac:dyDescent="0.3">
      <c r="A41" s="46" t="s">
        <v>2</v>
      </c>
      <c r="B41" s="47"/>
      <c r="C41" s="47"/>
      <c r="D41" s="47"/>
      <c r="E41" s="47"/>
      <c r="F41" s="47"/>
      <c r="G41" s="47"/>
      <c r="H41" s="6"/>
      <c r="I41" s="20">
        <v>0.5</v>
      </c>
      <c r="J41" s="8">
        <f>IF((I41*H41)&gt;1.4,1.4,I41*H41)</f>
        <v>0</v>
      </c>
    </row>
    <row r="42" spans="1:10" x14ac:dyDescent="0.25">
      <c r="A42" s="36" t="s">
        <v>3</v>
      </c>
      <c r="B42" s="37"/>
      <c r="C42" s="37"/>
      <c r="D42" s="34"/>
      <c r="E42" s="34"/>
      <c r="F42" s="34"/>
      <c r="G42" s="34"/>
      <c r="H42" s="34"/>
      <c r="I42" s="34"/>
      <c r="J42" s="35"/>
    </row>
    <row r="43" spans="1:10" x14ac:dyDescent="0.25">
      <c r="A43" s="15"/>
      <c r="B43" s="15"/>
      <c r="C43" s="15"/>
      <c r="D43" s="22" t="s">
        <v>38</v>
      </c>
      <c r="E43" s="22"/>
      <c r="F43" s="22"/>
      <c r="G43" s="22"/>
      <c r="H43" s="22"/>
      <c r="I43" s="22"/>
      <c r="J43" s="21" t="s">
        <v>3</v>
      </c>
    </row>
    <row r="44" spans="1:10" x14ac:dyDescent="0.25">
      <c r="A44" s="15"/>
      <c r="B44" s="15"/>
      <c r="C44" s="15"/>
      <c r="D44" s="23" t="s">
        <v>32</v>
      </c>
      <c r="E44" s="23"/>
      <c r="F44" s="23"/>
      <c r="G44" s="23"/>
      <c r="H44" s="23"/>
      <c r="I44" s="23"/>
      <c r="J44" s="11">
        <f>SUM(J6:J7)</f>
        <v>0</v>
      </c>
    </row>
    <row r="45" spans="1:10" x14ac:dyDescent="0.25">
      <c r="A45" s="15"/>
      <c r="B45" s="15"/>
      <c r="C45" s="15"/>
      <c r="D45" s="23" t="s">
        <v>34</v>
      </c>
      <c r="E45" s="23"/>
      <c r="F45" s="23"/>
      <c r="G45" s="23"/>
      <c r="H45" s="23"/>
      <c r="I45" s="23"/>
      <c r="J45" s="11">
        <f>SUM(J10:J23)</f>
        <v>0</v>
      </c>
    </row>
    <row r="46" spans="1:10" x14ac:dyDescent="0.25">
      <c r="A46" s="15"/>
      <c r="B46" s="15"/>
      <c r="C46" s="15"/>
      <c r="D46" s="23" t="s">
        <v>35</v>
      </c>
      <c r="E46" s="23"/>
      <c r="F46" s="23"/>
      <c r="G46" s="23"/>
      <c r="H46" s="23"/>
      <c r="I46" s="23"/>
      <c r="J46" s="11">
        <f>SUM(J26:J28)</f>
        <v>0</v>
      </c>
    </row>
    <row r="47" spans="1:10" x14ac:dyDescent="0.25">
      <c r="A47" s="15"/>
      <c r="B47" s="15"/>
      <c r="C47" s="15"/>
      <c r="D47" s="23" t="s">
        <v>36</v>
      </c>
      <c r="E47" s="23"/>
      <c r="F47" s="23"/>
      <c r="G47" s="23"/>
      <c r="H47" s="23"/>
      <c r="I47" s="23"/>
      <c r="J47" s="11">
        <f>SUM(J31:J37)</f>
        <v>0</v>
      </c>
    </row>
    <row r="48" spans="1:10" ht="15.75" thickBot="1" x14ac:dyDescent="0.3">
      <c r="A48" s="15"/>
      <c r="B48" s="15"/>
      <c r="C48" s="15"/>
      <c r="D48" s="29" t="s">
        <v>37</v>
      </c>
      <c r="E48" s="29"/>
      <c r="F48" s="29"/>
      <c r="G48" s="29"/>
      <c r="H48" s="29"/>
      <c r="I48" s="29"/>
      <c r="J48" s="12">
        <f>SUM(J40:J41)</f>
        <v>0</v>
      </c>
    </row>
    <row r="49" spans="1:10" ht="30" thickTop="1" thickBot="1" x14ac:dyDescent="0.3">
      <c r="A49" s="15"/>
      <c r="B49" s="15"/>
      <c r="C49" s="15"/>
      <c r="D49" s="30" t="s">
        <v>39</v>
      </c>
      <c r="E49" s="31"/>
      <c r="F49" s="31"/>
      <c r="G49" s="31"/>
      <c r="H49" s="31"/>
      <c r="I49" s="32"/>
      <c r="J49" s="13">
        <f>SUM(J44:J48)</f>
        <v>0</v>
      </c>
    </row>
    <row r="50" spans="1:10" ht="15.75" thickTop="1" x14ac:dyDescent="0.25">
      <c r="A50" s="24"/>
      <c r="B50" s="24"/>
      <c r="C50" s="24"/>
      <c r="D50" s="24"/>
      <c r="E50" s="24"/>
      <c r="F50" s="24"/>
      <c r="G50" s="24"/>
      <c r="I50" s="7"/>
    </row>
    <row r="51" spans="1:10" x14ac:dyDescent="0.25">
      <c r="A51" s="24"/>
      <c r="B51" s="24"/>
      <c r="C51" s="24"/>
      <c r="D51" s="24"/>
      <c r="E51" s="24"/>
      <c r="F51" s="24"/>
      <c r="G51" s="24"/>
      <c r="I51" s="7"/>
    </row>
    <row r="52" spans="1:10" x14ac:dyDescent="0.25">
      <c r="A52" s="24"/>
      <c r="B52" s="24"/>
      <c r="C52" s="24"/>
      <c r="D52" s="24"/>
      <c r="E52" s="24"/>
      <c r="F52" s="24"/>
      <c r="G52" s="24"/>
      <c r="I52" s="7"/>
    </row>
    <row r="53" spans="1:10" x14ac:dyDescent="0.25">
      <c r="A53" s="24"/>
      <c r="B53" s="24"/>
      <c r="C53" s="24"/>
      <c r="D53" s="24"/>
      <c r="E53" s="24"/>
      <c r="F53" s="24"/>
      <c r="G53" s="24"/>
      <c r="I53" s="7"/>
    </row>
    <row r="54" spans="1:10" x14ac:dyDescent="0.25">
      <c r="I54" s="7"/>
    </row>
    <row r="55" spans="1:10" x14ac:dyDescent="0.25">
      <c r="I55" s="7"/>
    </row>
    <row r="56" spans="1:10" x14ac:dyDescent="0.25">
      <c r="I56" s="7"/>
    </row>
    <row r="57" spans="1:10" x14ac:dyDescent="0.25">
      <c r="I57" s="7"/>
    </row>
    <row r="58" spans="1:10" x14ac:dyDescent="0.25">
      <c r="I58" s="7"/>
    </row>
    <row r="59" spans="1:10" x14ac:dyDescent="0.25">
      <c r="I59" s="7"/>
    </row>
    <row r="60" spans="1:10" x14ac:dyDescent="0.25">
      <c r="I60" s="7"/>
    </row>
    <row r="61" spans="1:10" x14ac:dyDescent="0.25">
      <c r="I61" s="7"/>
    </row>
    <row r="62" spans="1:10" x14ac:dyDescent="0.25">
      <c r="I62" s="7"/>
    </row>
    <row r="63" spans="1:10" x14ac:dyDescent="0.25">
      <c r="I63" s="7"/>
    </row>
    <row r="64" spans="1:10" x14ac:dyDescent="0.25">
      <c r="I64" s="7"/>
    </row>
    <row r="65" spans="9:9" x14ac:dyDescent="0.25">
      <c r="I65" s="7"/>
    </row>
    <row r="66" spans="9:9" x14ac:dyDescent="0.25">
      <c r="I66" s="7"/>
    </row>
    <row r="67" spans="9:9" x14ac:dyDescent="0.25">
      <c r="I67" s="7"/>
    </row>
    <row r="68" spans="9:9" x14ac:dyDescent="0.25">
      <c r="I68" s="7"/>
    </row>
    <row r="69" spans="9:9" x14ac:dyDescent="0.25">
      <c r="I69" s="7"/>
    </row>
    <row r="70" spans="9:9" x14ac:dyDescent="0.25">
      <c r="I70" s="7"/>
    </row>
    <row r="71" spans="9:9" x14ac:dyDescent="0.25">
      <c r="I71" s="7"/>
    </row>
    <row r="72" spans="9:9" x14ac:dyDescent="0.25">
      <c r="I72" s="7"/>
    </row>
    <row r="73" spans="9:9" x14ac:dyDescent="0.25">
      <c r="I73" s="7"/>
    </row>
    <row r="74" spans="9:9" x14ac:dyDescent="0.25">
      <c r="I74" s="7"/>
    </row>
    <row r="75" spans="9:9" x14ac:dyDescent="0.25">
      <c r="I75" s="7"/>
    </row>
    <row r="76" spans="9:9" x14ac:dyDescent="0.25">
      <c r="I76" s="7"/>
    </row>
    <row r="77" spans="9:9" x14ac:dyDescent="0.25">
      <c r="I77" s="7"/>
    </row>
    <row r="78" spans="9:9" x14ac:dyDescent="0.25">
      <c r="I78" s="7"/>
    </row>
    <row r="79" spans="9:9" x14ac:dyDescent="0.25">
      <c r="I79" s="7"/>
    </row>
  </sheetData>
  <sheetProtection algorithmName="SHA-512" hashValue="PBv7l92wkq3/hTpcVPP8lcl7CdNjI2E34kuYjkKqOt8sKuI7RjpM52fuFGMfeU0m3Bq4esI0jSXXnioCVVofKQ==" saltValue="kSlu7GR7LzppPntIA6v9Ug==" spinCount="100000" sheet="1" objects="1" scenarios="1" selectLockedCells="1"/>
  <mergeCells count="54">
    <mergeCell ref="A5:G5"/>
    <mergeCell ref="A1:J2"/>
    <mergeCell ref="A4:J4"/>
    <mergeCell ref="A6:G6"/>
    <mergeCell ref="A17:G17"/>
    <mergeCell ref="A7:G7"/>
    <mergeCell ref="A8:J8"/>
    <mergeCell ref="A9:G9"/>
    <mergeCell ref="A10:G10"/>
    <mergeCell ref="A11:G11"/>
    <mergeCell ref="A12:G12"/>
    <mergeCell ref="A13:G13"/>
    <mergeCell ref="A14:G14"/>
    <mergeCell ref="A15:G15"/>
    <mergeCell ref="A16:G16"/>
    <mergeCell ref="A3:J3"/>
    <mergeCell ref="A25:G25"/>
    <mergeCell ref="A26:G26"/>
    <mergeCell ref="A27:G27"/>
    <mergeCell ref="A28:G28"/>
    <mergeCell ref="A18:G18"/>
    <mergeCell ref="A19:G19"/>
    <mergeCell ref="A20:G20"/>
    <mergeCell ref="A21:G21"/>
    <mergeCell ref="A22:G22"/>
    <mergeCell ref="A23:G23"/>
    <mergeCell ref="A41:G41"/>
    <mergeCell ref="A30:G30"/>
    <mergeCell ref="A31:G31"/>
    <mergeCell ref="A32:G32"/>
    <mergeCell ref="A33:G33"/>
    <mergeCell ref="A34:G34"/>
    <mergeCell ref="A35:G35"/>
    <mergeCell ref="A51:G51"/>
    <mergeCell ref="A52:G52"/>
    <mergeCell ref="A53:G53"/>
    <mergeCell ref="J14:J16"/>
    <mergeCell ref="J21:J23"/>
    <mergeCell ref="A50:G50"/>
    <mergeCell ref="D48:I48"/>
    <mergeCell ref="D49:I49"/>
    <mergeCell ref="A24:J24"/>
    <mergeCell ref="A29:J29"/>
    <mergeCell ref="A38:J38"/>
    <mergeCell ref="A42:J42"/>
    <mergeCell ref="A36:G36"/>
    <mergeCell ref="A37:G37"/>
    <mergeCell ref="A39:G39"/>
    <mergeCell ref="A40:G40"/>
    <mergeCell ref="D43:I43"/>
    <mergeCell ref="D44:I44"/>
    <mergeCell ref="D45:I45"/>
    <mergeCell ref="D46:I46"/>
    <mergeCell ref="D47:I47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ignoredErrors>
    <ignoredError sqref="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Seleção - Colaboradores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 Nonato Bezerra Neto</dc:creator>
  <cp:lastModifiedBy>Neto Bezerra</cp:lastModifiedBy>
  <dcterms:created xsi:type="dcterms:W3CDTF">2017-05-02T14:01:40Z</dcterms:created>
  <dcterms:modified xsi:type="dcterms:W3CDTF">2019-03-25T14:26:26Z</dcterms:modified>
</cp:coreProperties>
</file>